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myscarpa/Library/CloudStorage/GoogleDrive-tscarpa@ogs.it/Il mio Drive/09. Cartelle Condivise/OGS-PNRR/1.3 - Partenariati Estesi/RETURN/Bandi Cascata/Bando PMI/"/>
    </mc:Choice>
  </mc:AlternateContent>
  <xr:revisionPtr revIDLastSave="0" documentId="13_ncr:1_{182927B1-421F-084F-9AFD-F109909CBF00}" xr6:coauthVersionLast="47" xr6:coauthVersionMax="47" xr10:uidLastSave="{00000000-0000-0000-0000-000000000000}"/>
  <bookViews>
    <workbookView xWindow="0" yWindow="860" windowWidth="34200" windowHeight="16940" tabRatio="761" xr2:uid="{CC78836C-D61C-3942-981D-40F36D37284D}"/>
  </bookViews>
  <sheets>
    <sheet name="RIEPILOGO COSTI " sheetId="6" r:id="rId1"/>
    <sheet name="Foglio1" sheetId="8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6" l="1"/>
  <c r="F10" i="6"/>
  <c r="T8" i="6"/>
  <c r="T9" i="6"/>
  <c r="J10" i="8"/>
  <c r="J11" i="8"/>
  <c r="J12" i="8"/>
  <c r="J13" i="8"/>
  <c r="J14" i="8"/>
  <c r="J9" i="8"/>
  <c r="J15" i="8"/>
  <c r="C15" i="8"/>
  <c r="C14" i="8"/>
  <c r="C13" i="8"/>
  <c r="C12" i="8"/>
  <c r="C11" i="8"/>
  <c r="C10" i="8"/>
  <c r="C9" i="8"/>
  <c r="D8" i="6"/>
  <c r="G10" i="6"/>
  <c r="H10" i="6"/>
  <c r="I10" i="6"/>
  <c r="J10" i="6"/>
  <c r="K10" i="6"/>
  <c r="L10" i="6"/>
  <c r="M10" i="6"/>
  <c r="N10" i="6"/>
  <c r="O10" i="6"/>
  <c r="P10" i="6"/>
  <c r="R8" i="6" l="1"/>
  <c r="S8" i="6" s="1"/>
  <c r="Q9" i="6"/>
  <c r="R9" i="6" s="1"/>
  <c r="S9" i="6" s="1"/>
  <c r="U12" i="6" l="1"/>
  <c r="U11" i="6"/>
  <c r="Q10" i="6"/>
  <c r="R10" i="6" l="1"/>
  <c r="S10" i="6" l="1"/>
</calcChain>
</file>

<file path=xl/sharedStrings.xml><?xml version="1.0" encoding="utf-8"?>
<sst xmlns="http://schemas.openxmlformats.org/spreadsheetml/2006/main" count="70" uniqueCount="40">
  <si>
    <t>Allegato n.5 - Piano Economico Finanziario</t>
  </si>
  <si>
    <t>Acronimo progetto</t>
  </si>
  <si>
    <t xml:space="preserve">COSTO TOTALE </t>
  </si>
  <si>
    <t>(La forma del presente template non è modificabile.)</t>
  </si>
  <si>
    <t xml:space="preserve"> Piano Economico Finanziario</t>
  </si>
  <si>
    <t xml:space="preserve">PROPONENTI </t>
  </si>
  <si>
    <t xml:space="preserve">Tipologia SOGGETTO              </t>
  </si>
  <si>
    <t xml:space="preserve">TIPOLOGIA DI INTERVENTO  </t>
  </si>
  <si>
    <t>COSTO DEL PERSONALE</t>
  </si>
  <si>
    <t xml:space="preserve">ATTREZZATURE </t>
  </si>
  <si>
    <t xml:space="preserve">MATERIALI DI CONSUMO </t>
  </si>
  <si>
    <t>LICENZE</t>
  </si>
  <si>
    <t>SERVIZI DI CONSULENZA SPECIALISTICA</t>
  </si>
  <si>
    <t>TECNICI-TECNOLOGI</t>
  </si>
  <si>
    <t>ASSGNISTI DI RICERCA</t>
  </si>
  <si>
    <t>BORSE DI DOTTORATO</t>
  </si>
  <si>
    <t>BORSE DI STUDIO DI RIERCA</t>
  </si>
  <si>
    <t>SPESE PER MISSIONI VOLTE ALL'ESECUZIONE DI ATTIVITA' DI RICERCA E DI DISSEMINAZIONE DEI RISULTATI DI PROGETTO</t>
  </si>
  <si>
    <t>SPESE PER PUBBLICAZIONI OPEN ACCES DEI RISULTATI DI PROGETTO</t>
  </si>
  <si>
    <t>COSTI INDIRETTI</t>
  </si>
  <si>
    <t>maggiorazione tipo intervento (70%-60%-50%)</t>
  </si>
  <si>
    <t>(PI-MI- GI)</t>
  </si>
  <si>
    <t>SOGGETTO PROPONENTE</t>
  </si>
  <si>
    <t>Piccola Impresa</t>
  </si>
  <si>
    <t>NO</t>
  </si>
  <si>
    <t xml:space="preserve">RICERCA INDUSTRIALE </t>
  </si>
  <si>
    <t xml:space="preserve">SVILUPPO SPERIMENTALE </t>
  </si>
  <si>
    <t xml:space="preserve">TOTALE  </t>
  </si>
  <si>
    <t xml:space="preserve">TARIFFE STANDARD PER IL CALCOLO DEL COSTO DEL PERSONALE </t>
  </si>
  <si>
    <t>FASCIA DI COSTO ORARIO LIVELLO</t>
  </si>
  <si>
    <t>BENEFICIARI</t>
  </si>
  <si>
    <t>IMPRESE</t>
  </si>
  <si>
    <t>Alto</t>
  </si>
  <si>
    <t>Medio</t>
  </si>
  <si>
    <t>Basso</t>
  </si>
  <si>
    <t>ampia diffusione risultati</t>
  </si>
  <si>
    <t>Media Impresa</t>
  </si>
  <si>
    <t>Grande Impresa</t>
  </si>
  <si>
    <t>VERIFICA CONTRIBUTO TOTALE RICHIESTO AD OGS PER CATEGORIA DI SPESA (RI-SS)</t>
  </si>
  <si>
    <t>CONTRIBUTO TOTALE RICHIESTO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</si>
</sst>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0">
    <xf numFmtId="0" fontId="0" fillId="0" borderId="0" xfId="0"/>
    <xf numFmtId="0" fontId="6" fillId="0" borderId="4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right" wrapText="1"/>
    </xf>
    <xf numFmtId="0" fontId="8" fillId="3" borderId="0" xfId="0" applyFont="1" applyFill="1"/>
    <xf numFmtId="164" fontId="0" fillId="5" borderId="3" xfId="1" applyFont="1" applyFill="1" applyBorder="1"/>
    <xf numFmtId="164" fontId="0" fillId="5" borderId="4" xfId="1" applyFont="1" applyFill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9" fillId="3" borderId="0" xfId="0" applyFont="1" applyFill="1" applyAlignment="1">
      <alignment vertical="center"/>
    </xf>
    <xf numFmtId="0" fontId="0" fillId="3" borderId="16" xfId="0" applyFill="1" applyBorder="1" applyAlignment="1">
      <alignment horizontal="center" vertical="center"/>
    </xf>
    <xf numFmtId="44" fontId="0" fillId="3" borderId="16" xfId="2" applyFont="1" applyFill="1" applyBorder="1" applyAlignment="1">
      <alignment horizontal="center" vertical="center"/>
    </xf>
    <xf numFmtId="164" fontId="0" fillId="3" borderId="0" xfId="0" applyNumberFormat="1" applyFill="1"/>
    <xf numFmtId="164" fontId="0" fillId="0" borderId="16" xfId="1" applyFont="1" applyFill="1" applyBorder="1"/>
    <xf numFmtId="164" fontId="0" fillId="0" borderId="1" xfId="1" applyFont="1" applyFill="1" applyBorder="1"/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164" fontId="0" fillId="0" borderId="18" xfId="1" applyFont="1" applyFill="1" applyBorder="1"/>
    <xf numFmtId="164" fontId="0" fillId="0" borderId="28" xfId="1" applyFont="1" applyFill="1" applyBorder="1"/>
    <xf numFmtId="0" fontId="3" fillId="2" borderId="1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164" fontId="0" fillId="0" borderId="31" xfId="0" applyNumberFormat="1" applyBorder="1"/>
    <xf numFmtId="164" fontId="0" fillId="5" borderId="4" xfId="1" applyFont="1" applyFill="1" applyBorder="1" applyProtection="1"/>
    <xf numFmtId="0" fontId="0" fillId="3" borderId="16" xfId="0" applyFill="1" applyBorder="1"/>
    <xf numFmtId="9" fontId="0" fillId="0" borderId="0" xfId="0" applyNumberFormat="1"/>
    <xf numFmtId="9" fontId="11" fillId="0" borderId="16" xfId="3" applyFont="1" applyBorder="1" applyAlignment="1">
      <alignment vertical="center"/>
    </xf>
    <xf numFmtId="0" fontId="0" fillId="3" borderId="12" xfId="0" applyFill="1" applyBorder="1"/>
    <xf numFmtId="0" fontId="0" fillId="3" borderId="30" xfId="0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6" Type="http://schemas.openxmlformats.org/officeDocument/2006/relationships/image" Target="../media/image1.jpeg"/><Relationship Id="rId5" Type="http://schemas.openxmlformats.org/officeDocument/2006/relationships/customXml" Target="../ink/ink4.xml"/><Relationship Id="rId4" Type="http://schemas.openxmlformats.org/officeDocument/2006/relationships/customXml" Target="../ink/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780000</xdr:colOff>
      <xdr:row>4</xdr:row>
      <xdr:rowOff>210800</xdr:rowOff>
    </xdr:from>
    <xdr:to>
      <xdr:col>7</xdr:col>
      <xdr:colOff>780360</xdr:colOff>
      <xdr:row>4</xdr:row>
      <xdr:rowOff>211160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14:cNvPr>
            <xdr14:cNvContentPartPr/>
          </xdr14:nvContentPartPr>
          <xdr14:nvPr macro=""/>
          <xdr14:xfrm>
            <a:off x="5733000" y="642600"/>
            <a:ext cx="360" cy="360"/>
          </xdr14:xfrm>
        </xdr:contentPart>
      </mc:Choice>
      <mc:Fallback xmlns="">
        <xdr:pic>
          <xdr:nvPicPr>
            <xdr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4000" y="6339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765560</xdr:colOff>
      <xdr:row>6</xdr:row>
      <xdr:rowOff>49760</xdr:rowOff>
    </xdr:from>
    <xdr:to>
      <xdr:col>5</xdr:col>
      <xdr:colOff>765920</xdr:colOff>
      <xdr:row>6</xdr:row>
      <xdr:rowOff>50120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14:cNvPr>
            <xdr14:cNvContentPartPr/>
          </xdr14:nvContentPartPr>
          <xdr14:nvPr macro=""/>
          <xdr14:xfrm>
            <a:off x="5312160" y="1091160"/>
            <a:ext cx="360" cy="360"/>
          </xdr14:xfrm>
        </xdr:contentPart>
      </mc:Choice>
      <mc:Fallback xmlns="">
        <xdr:pic>
          <xdr:nvPicPr>
            <xdr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03160" y="1082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511760</xdr:colOff>
      <xdr:row>6</xdr:row>
      <xdr:rowOff>92600</xdr:rowOff>
    </xdr:from>
    <xdr:to>
      <xdr:col>5</xdr:col>
      <xdr:colOff>512120</xdr:colOff>
      <xdr:row>6</xdr:row>
      <xdr:rowOff>92960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14:cNvPr>
            <xdr14:cNvContentPartPr/>
          </xdr14:nvContentPartPr>
          <xdr14:nvPr macro=""/>
          <xdr14:xfrm>
            <a:off x="5058360" y="1134000"/>
            <a:ext cx="360" cy="360"/>
          </xdr14:xfrm>
        </xdr:contentPart>
      </mc:Choice>
      <mc:Fallback xmlns="">
        <xdr:pic>
          <xdr:nvPicPr>
            <xdr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049360" y="1125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444520</xdr:colOff>
      <xdr:row>11</xdr:row>
      <xdr:rowOff>146400</xdr:rowOff>
    </xdr:from>
    <xdr:to>
      <xdr:col>4</xdr:col>
      <xdr:colOff>444880</xdr:colOff>
      <xdr:row>11</xdr:row>
      <xdr:rowOff>146760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14:cNvPr>
            <xdr14:cNvContentPartPr/>
          </xdr14:nvContentPartPr>
          <xdr14:nvPr macro=""/>
          <xdr14:xfrm>
            <a:off x="3289320" y="2813400"/>
            <a:ext cx="360" cy="360"/>
          </xdr14:xfrm>
        </xdr:contentPart>
      </mc:Choice>
      <mc:Fallback xmlns="">
        <xdr:pic>
          <xdr:nvPicPr>
            <xdr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280320" y="28044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1380490</xdr:colOff>
      <xdr:row>1</xdr:row>
      <xdr:rowOff>580390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59ABA68-F9FF-A144-A9D8-F8838A834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98740" cy="1120140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37:52.1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4.3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5.6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  <inkml:trace contextRef="#ctx0" brushRef="#br0" timeOffset="339">0 1 24575,'0'0'0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24.06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847E-7B67-E940-9AE0-CE93AB15B7E6}">
  <sheetPr>
    <pageSetUpPr fitToPage="1"/>
  </sheetPr>
  <dimension ref="A1:U19"/>
  <sheetViews>
    <sheetView tabSelected="1" zoomScale="80" zoomScaleNormal="80" workbookViewId="0">
      <selection activeCell="G16" sqref="G16"/>
    </sheetView>
  </sheetViews>
  <sheetFormatPr baseColWidth="10" defaultColWidth="10.6640625" defaultRowHeight="16" x14ac:dyDescent="0.2"/>
  <cols>
    <col min="1" max="1" width="6.6640625" style="8" customWidth="1"/>
    <col min="2" max="2" width="26.6640625" style="8" customWidth="1"/>
    <col min="3" max="3" width="21.6640625" style="8" bestFit="1" customWidth="1"/>
    <col min="4" max="4" width="21.6640625" style="8" hidden="1" customWidth="1"/>
    <col min="5" max="5" width="28" style="8" customWidth="1"/>
    <col min="6" max="6" width="18.1640625" style="8" customWidth="1"/>
    <col min="7" max="7" width="21.5" style="8" customWidth="1"/>
    <col min="8" max="9" width="25.6640625" style="8" customWidth="1"/>
    <col min="10" max="14" width="19.5" style="8" customWidth="1"/>
    <col min="15" max="15" width="24.6640625" style="8" customWidth="1"/>
    <col min="16" max="16" width="16.1640625" style="8" customWidth="1"/>
    <col min="17" max="17" width="17.5" style="8" customWidth="1"/>
    <col min="18" max="18" width="24.1640625" style="8" customWidth="1"/>
    <col min="19" max="19" width="14" style="8" customWidth="1"/>
    <col min="20" max="20" width="16.1640625" style="8" hidden="1" customWidth="1"/>
    <col min="21" max="21" width="0.1640625" style="8" customWidth="1"/>
    <col min="22" max="22" width="10.6640625" style="8" customWidth="1"/>
    <col min="23" max="16384" width="10.6640625" style="8"/>
  </cols>
  <sheetData>
    <row r="1" spans="1:21" ht="43.25" customHeight="1" x14ac:dyDescent="0.2"/>
    <row r="2" spans="1:21" ht="57" customHeight="1" x14ac:dyDescent="0.2"/>
    <row r="3" spans="1:21" ht="63" customHeight="1" thickBot="1" x14ac:dyDescent="0.25">
      <c r="E3" s="10" t="s">
        <v>0</v>
      </c>
    </row>
    <row r="4" spans="1:21" ht="25.25" customHeight="1" thickBot="1" x14ac:dyDescent="0.25">
      <c r="B4" s="53" t="s">
        <v>1</v>
      </c>
      <c r="C4" s="3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21" ht="32" customHeight="1" thickBot="1" x14ac:dyDescent="0.25">
      <c r="B5" s="34" t="s">
        <v>4</v>
      </c>
      <c r="C5" s="3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21" ht="30" customHeight="1" x14ac:dyDescent="0.2">
      <c r="B6" s="54" t="s">
        <v>5</v>
      </c>
      <c r="C6" s="18" t="s">
        <v>6</v>
      </c>
      <c r="D6" s="22"/>
      <c r="E6" s="56" t="s">
        <v>7</v>
      </c>
      <c r="F6" s="43" t="s">
        <v>8</v>
      </c>
      <c r="G6" s="43" t="s">
        <v>9</v>
      </c>
      <c r="H6" s="43" t="s">
        <v>10</v>
      </c>
      <c r="I6" s="43" t="s">
        <v>11</v>
      </c>
      <c r="J6" s="43" t="s">
        <v>12</v>
      </c>
      <c r="K6" s="43" t="s">
        <v>13</v>
      </c>
      <c r="L6" s="43" t="s">
        <v>14</v>
      </c>
      <c r="M6" s="43" t="s">
        <v>15</v>
      </c>
      <c r="N6" s="43" t="s">
        <v>16</v>
      </c>
      <c r="O6" s="43" t="s">
        <v>17</v>
      </c>
      <c r="P6" s="43" t="s">
        <v>18</v>
      </c>
      <c r="Q6" s="43" t="s">
        <v>19</v>
      </c>
      <c r="R6" s="58" t="s">
        <v>2</v>
      </c>
      <c r="S6" s="56" t="s">
        <v>39</v>
      </c>
      <c r="T6" s="40" t="s">
        <v>20</v>
      </c>
      <c r="U6" s="38" t="s">
        <v>38</v>
      </c>
    </row>
    <row r="7" spans="1:21" ht="168.75" customHeight="1" thickBot="1" x14ac:dyDescent="0.25">
      <c r="B7" s="55"/>
      <c r="C7" s="19" t="s">
        <v>21</v>
      </c>
      <c r="D7" s="23"/>
      <c r="E7" s="57"/>
      <c r="F7" s="44"/>
      <c r="G7" s="44"/>
      <c r="H7" s="44"/>
      <c r="I7" s="47"/>
      <c r="J7" s="44"/>
      <c r="K7" s="44"/>
      <c r="L7" s="44"/>
      <c r="M7" s="44"/>
      <c r="N7" s="44"/>
      <c r="O7" s="44"/>
      <c r="P7" s="44"/>
      <c r="Q7" s="44"/>
      <c r="R7" s="59"/>
      <c r="S7" s="57"/>
      <c r="T7" s="40"/>
      <c r="U7" s="39"/>
    </row>
    <row r="8" spans="1:21" x14ac:dyDescent="0.2">
      <c r="A8" s="52"/>
      <c r="B8" s="45" t="s">
        <v>22</v>
      </c>
      <c r="C8" s="46"/>
      <c r="D8" s="50">
        <f>IF(C8="",D7,C8)</f>
        <v>0</v>
      </c>
      <c r="E8" s="2" t="s">
        <v>25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>
        <f>0.15*F8</f>
        <v>0</v>
      </c>
      <c r="R8" s="20">
        <f>SUM(F8:Q8)</f>
        <v>0</v>
      </c>
      <c r="S8" s="27" t="e">
        <f>R8*T8</f>
        <v>#N/A</v>
      </c>
      <c r="T8" s="31" t="e">
        <f>VLOOKUP(E8&amp;C8,Foglio1!$C$2:$D$101,2,FALSE)</f>
        <v>#N/A</v>
      </c>
      <c r="U8" s="32"/>
    </row>
    <row r="9" spans="1:21" ht="18" thickBot="1" x14ac:dyDescent="0.25">
      <c r="A9" s="52"/>
      <c r="B9" s="45"/>
      <c r="C9" s="46"/>
      <c r="D9" s="51"/>
      <c r="E9" s="4" t="s">
        <v>26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5">
        <f>0.15*F9</f>
        <v>0</v>
      </c>
      <c r="R9" s="21">
        <f>SUM(F9:Q9)</f>
        <v>0</v>
      </c>
      <c r="S9" s="27" t="e">
        <f>R9*T9</f>
        <v>#N/A</v>
      </c>
      <c r="T9" s="31" t="e">
        <f>VLOOKUP(E9&amp;C8,Foglio1!$C$2:$D$101,2,FALSE)</f>
        <v>#N/A</v>
      </c>
      <c r="U9" s="33"/>
    </row>
    <row r="10" spans="1:21" ht="17" thickBot="1" x14ac:dyDescent="0.25">
      <c r="A10" s="9"/>
      <c r="B10" s="16"/>
      <c r="C10" s="17"/>
      <c r="D10" s="17"/>
      <c r="E10" s="1" t="s">
        <v>27</v>
      </c>
      <c r="F10" s="6">
        <f>SUM(F8:F9)</f>
        <v>0</v>
      </c>
      <c r="G10" s="6">
        <f t="shared" ref="G10:S10" si="0">SUM(G8:G9)</f>
        <v>0</v>
      </c>
      <c r="H10" s="6">
        <f t="shared" si="0"/>
        <v>0</v>
      </c>
      <c r="I10" s="6">
        <f t="shared" si="0"/>
        <v>0</v>
      </c>
      <c r="J10" s="6">
        <f t="shared" si="0"/>
        <v>0</v>
      </c>
      <c r="K10" s="6">
        <f t="shared" si="0"/>
        <v>0</v>
      </c>
      <c r="L10" s="6">
        <f t="shared" si="0"/>
        <v>0</v>
      </c>
      <c r="M10" s="6">
        <f t="shared" si="0"/>
        <v>0</v>
      </c>
      <c r="N10" s="6">
        <f t="shared" si="0"/>
        <v>0</v>
      </c>
      <c r="O10" s="6">
        <f t="shared" si="0"/>
        <v>0</v>
      </c>
      <c r="P10" s="6">
        <f t="shared" si="0"/>
        <v>0</v>
      </c>
      <c r="Q10" s="6">
        <f t="shared" si="0"/>
        <v>0</v>
      </c>
      <c r="R10" s="6">
        <f t="shared" si="0"/>
        <v>0</v>
      </c>
      <c r="S10" s="7" t="e">
        <f t="shared" si="0"/>
        <v>#N/A</v>
      </c>
      <c r="T10" s="7"/>
      <c r="U10" s="33"/>
    </row>
    <row r="11" spans="1:21" ht="17" thickBot="1" x14ac:dyDescent="0.25">
      <c r="T11" s="29"/>
      <c r="U11" s="28" t="e">
        <f>IF(S8&gt;#REF!,"ERRORE SUPERATA DOTAZIONE FINANZIARIA PER RI","OK")</f>
        <v>#N/A</v>
      </c>
    </row>
    <row r="12" spans="1:21" ht="17" thickBot="1" x14ac:dyDescent="0.25">
      <c r="B12" s="5" t="s">
        <v>3</v>
      </c>
      <c r="C12"/>
      <c r="D12"/>
      <c r="T12" s="29"/>
      <c r="U12" s="28" t="e">
        <f>IF(S9&gt;#REF!,"ERRORE SUPERATA DOTAZIONE FINANZIARIA PER SS","OK")</f>
        <v>#N/A</v>
      </c>
    </row>
    <row r="13" spans="1:21" x14ac:dyDescent="0.2">
      <c r="Q13" s="13"/>
    </row>
    <row r="14" spans="1:21" ht="27.75" customHeight="1" x14ac:dyDescent="0.2">
      <c r="B14" s="48" t="s">
        <v>28</v>
      </c>
      <c r="C14" s="49"/>
      <c r="D14" s="24"/>
    </row>
    <row r="15" spans="1:21" ht="32.25" customHeight="1" x14ac:dyDescent="0.2">
      <c r="B15" s="41" t="s">
        <v>29</v>
      </c>
      <c r="C15" s="11" t="s">
        <v>30</v>
      </c>
      <c r="D15" s="25"/>
    </row>
    <row r="16" spans="1:21" ht="46.5" customHeight="1" x14ac:dyDescent="0.2">
      <c r="B16" s="42"/>
      <c r="C16" s="11" t="s">
        <v>31</v>
      </c>
      <c r="D16" s="25"/>
    </row>
    <row r="17" spans="2:4" x14ac:dyDescent="0.2">
      <c r="B17" s="11" t="s">
        <v>32</v>
      </c>
      <c r="C17" s="12">
        <v>75</v>
      </c>
      <c r="D17" s="26"/>
    </row>
    <row r="18" spans="2:4" x14ac:dyDescent="0.2">
      <c r="B18" s="11" t="s">
        <v>33</v>
      </c>
      <c r="C18" s="12">
        <v>43</v>
      </c>
      <c r="D18" s="26"/>
    </row>
    <row r="19" spans="2:4" x14ac:dyDescent="0.2">
      <c r="B19" s="11" t="s">
        <v>34</v>
      </c>
      <c r="C19" s="12">
        <v>27</v>
      </c>
      <c r="D19" s="26"/>
    </row>
  </sheetData>
  <mergeCells count="26">
    <mergeCell ref="A8:A9"/>
    <mergeCell ref="B4:C4"/>
    <mergeCell ref="B5:R5"/>
    <mergeCell ref="B6:B7"/>
    <mergeCell ref="E6:E7"/>
    <mergeCell ref="F6:F7"/>
    <mergeCell ref="P6:P7"/>
    <mergeCell ref="Q6:Q7"/>
    <mergeCell ref="R6:R7"/>
    <mergeCell ref="J6:J7"/>
    <mergeCell ref="G6:G7"/>
    <mergeCell ref="H6:H7"/>
    <mergeCell ref="O6:O7"/>
    <mergeCell ref="U6:U7"/>
    <mergeCell ref="T6:T7"/>
    <mergeCell ref="B15:B16"/>
    <mergeCell ref="L6:L7"/>
    <mergeCell ref="N6:N7"/>
    <mergeCell ref="B8:B9"/>
    <mergeCell ref="C8:C9"/>
    <mergeCell ref="I6:I7"/>
    <mergeCell ref="K6:K7"/>
    <mergeCell ref="M6:M7"/>
    <mergeCell ref="B14:C14"/>
    <mergeCell ref="D8:D9"/>
    <mergeCell ref="S6:S7"/>
  </mergeCells>
  <pageMargins left="0.7" right="0.7" top="0.75" bottom="0.75" header="0.3" footer="0.3"/>
  <pageSetup paperSize="9" scale="5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6EFEC0-3383-4166-9A33-A88346AD24AB}">
          <x14:formula1>
            <xm:f>Foglio1!$A$1:$A$7</xm:f>
          </x14:formula1>
          <xm:sqref>C8:C9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4FD9-AAC8-48EC-B26F-3624AB43D446}">
  <dimension ref="A1:K15"/>
  <sheetViews>
    <sheetView topLeftCell="C1" workbookViewId="0">
      <selection activeCell="G1" sqref="G1"/>
    </sheetView>
  </sheetViews>
  <sheetFormatPr baseColWidth="10" defaultColWidth="8.6640625" defaultRowHeight="16" x14ac:dyDescent="0.2"/>
  <cols>
    <col min="1" max="1" width="24.1640625" customWidth="1"/>
    <col min="2" max="2" width="15" customWidth="1"/>
    <col min="3" max="3" width="36.1640625" customWidth="1"/>
    <col min="7" max="7" width="29.1640625" customWidth="1"/>
    <col min="8" max="8" width="14.6640625" customWidth="1"/>
    <col min="9" max="9" width="22.1640625" bestFit="1" customWidth="1"/>
    <col min="10" max="10" width="57.83203125" bestFit="1" customWidth="1"/>
  </cols>
  <sheetData>
    <row r="1" spans="1:11" x14ac:dyDescent="0.2">
      <c r="G1" t="s">
        <v>24</v>
      </c>
      <c r="I1">
        <v>1</v>
      </c>
    </row>
    <row r="2" spans="1:11" x14ac:dyDescent="0.2">
      <c r="G2" t="s">
        <v>35</v>
      </c>
      <c r="I2">
        <v>2</v>
      </c>
    </row>
    <row r="3" spans="1:11" x14ac:dyDescent="0.2">
      <c r="I3">
        <v>3</v>
      </c>
    </row>
    <row r="4" spans="1:11" x14ac:dyDescent="0.2">
      <c r="I4">
        <v>4</v>
      </c>
    </row>
    <row r="5" spans="1:11" x14ac:dyDescent="0.2">
      <c r="A5" t="s">
        <v>23</v>
      </c>
    </row>
    <row r="6" spans="1:11" x14ac:dyDescent="0.2">
      <c r="A6" t="s">
        <v>36</v>
      </c>
    </row>
    <row r="7" spans="1:11" x14ac:dyDescent="0.2">
      <c r="A7" t="s">
        <v>37</v>
      </c>
    </row>
    <row r="9" spans="1:11" x14ac:dyDescent="0.2">
      <c r="A9" s="2" t="s">
        <v>25</v>
      </c>
      <c r="B9" t="s">
        <v>23</v>
      </c>
      <c r="C9" t="str">
        <f t="shared" ref="C9:C15" si="0">A9&amp;B9</f>
        <v>RICERCA INDUSTRIALE Piccola Impresa</v>
      </c>
      <c r="D9" s="30">
        <v>0.7</v>
      </c>
      <c r="G9" s="2" t="s">
        <v>25</v>
      </c>
      <c r="H9" t="s">
        <v>23</v>
      </c>
      <c r="I9" t="s">
        <v>35</v>
      </c>
      <c r="J9" t="str">
        <f>G9&amp;H9&amp;I9</f>
        <v>RICERCA INDUSTRIALE Piccola Impresaampia diffusione risultati</v>
      </c>
      <c r="K9" s="30">
        <v>0.8</v>
      </c>
    </row>
    <row r="10" spans="1:11" x14ac:dyDescent="0.2">
      <c r="A10" s="2" t="s">
        <v>25</v>
      </c>
      <c r="B10" t="s">
        <v>36</v>
      </c>
      <c r="C10" t="str">
        <f t="shared" si="0"/>
        <v>RICERCA INDUSTRIALE Media Impresa</v>
      </c>
      <c r="D10" s="30">
        <v>0.6</v>
      </c>
      <c r="G10" s="2" t="s">
        <v>25</v>
      </c>
      <c r="H10" t="s">
        <v>36</v>
      </c>
      <c r="I10" t="s">
        <v>35</v>
      </c>
      <c r="J10" t="str">
        <f t="shared" ref="J10:J14" si="1">G10&amp;H10&amp;I10</f>
        <v>RICERCA INDUSTRIALE Media Impresaampia diffusione risultati</v>
      </c>
      <c r="K10" s="30">
        <v>0.75</v>
      </c>
    </row>
    <row r="11" spans="1:11" x14ac:dyDescent="0.2">
      <c r="A11" s="2" t="s">
        <v>25</v>
      </c>
      <c r="B11" t="s">
        <v>37</v>
      </c>
      <c r="C11" t="str">
        <f t="shared" si="0"/>
        <v>RICERCA INDUSTRIALE Grande Impresa</v>
      </c>
      <c r="D11" s="30">
        <v>0.5</v>
      </c>
      <c r="G11" s="2" t="s">
        <v>25</v>
      </c>
      <c r="H11" t="s">
        <v>37</v>
      </c>
      <c r="I11" t="s">
        <v>35</v>
      </c>
      <c r="J11" t="str">
        <f t="shared" si="1"/>
        <v>RICERCA INDUSTRIALE Grande Impresaampia diffusione risultati</v>
      </c>
      <c r="K11" s="30">
        <v>0.65</v>
      </c>
    </row>
    <row r="12" spans="1:11" x14ac:dyDescent="0.2">
      <c r="C12" t="str">
        <f t="shared" si="0"/>
        <v/>
      </c>
      <c r="J12" t="str">
        <f t="shared" si="1"/>
        <v/>
      </c>
    </row>
    <row r="13" spans="1:11" x14ac:dyDescent="0.2">
      <c r="A13" s="2" t="s">
        <v>26</v>
      </c>
      <c r="B13" t="s">
        <v>23</v>
      </c>
      <c r="C13" t="str">
        <f t="shared" si="0"/>
        <v>SVILUPPO SPERIMENTALE Piccola Impresa</v>
      </c>
      <c r="D13" s="30">
        <v>0.45</v>
      </c>
      <c r="G13" s="2" t="s">
        <v>26</v>
      </c>
      <c r="H13" t="s">
        <v>23</v>
      </c>
      <c r="I13" t="s">
        <v>35</v>
      </c>
      <c r="J13" t="str">
        <f t="shared" si="1"/>
        <v>SVILUPPO SPERIMENTALE Piccola Impresaampia diffusione risultati</v>
      </c>
      <c r="K13" s="30">
        <v>0.6</v>
      </c>
    </row>
    <row r="14" spans="1:11" x14ac:dyDescent="0.2">
      <c r="A14" s="2" t="s">
        <v>26</v>
      </c>
      <c r="B14" t="s">
        <v>36</v>
      </c>
      <c r="C14" t="str">
        <f t="shared" si="0"/>
        <v>SVILUPPO SPERIMENTALE Media Impresa</v>
      </c>
      <c r="D14" s="30">
        <v>0.35</v>
      </c>
      <c r="G14" s="2" t="s">
        <v>26</v>
      </c>
      <c r="H14" t="s">
        <v>36</v>
      </c>
      <c r="I14" t="s">
        <v>35</v>
      </c>
      <c r="J14" t="str">
        <f t="shared" si="1"/>
        <v>SVILUPPO SPERIMENTALE Media Impresaampia diffusione risultati</v>
      </c>
      <c r="K14" s="30">
        <v>0.5</v>
      </c>
    </row>
    <row r="15" spans="1:11" x14ac:dyDescent="0.2">
      <c r="A15" s="2" t="s">
        <v>26</v>
      </c>
      <c r="B15" t="s">
        <v>37</v>
      </c>
      <c r="C15" t="str">
        <f t="shared" si="0"/>
        <v>SVILUPPO SPERIMENTALE Grande Impresa</v>
      </c>
      <c r="D15" s="30">
        <v>0.25</v>
      </c>
      <c r="G15" s="2" t="s">
        <v>26</v>
      </c>
      <c r="H15" t="s">
        <v>37</v>
      </c>
      <c r="I15" t="s">
        <v>35</v>
      </c>
      <c r="J15" t="str">
        <f>G15&amp;H15&amp;I15</f>
        <v>SVILUPPO SPERIMENTALE Grande Impresaampia diffusione risultati</v>
      </c>
      <c r="K15" s="30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COSTI 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Antonella Rotunno</dc:creator>
  <cp:keywords/>
  <dc:description/>
  <cp:lastModifiedBy>Tommaso Scarpa</cp:lastModifiedBy>
  <cp:revision/>
  <dcterms:created xsi:type="dcterms:W3CDTF">2023-11-26T19:17:42Z</dcterms:created>
  <dcterms:modified xsi:type="dcterms:W3CDTF">2024-07-11T11:36:19Z</dcterms:modified>
  <cp:category/>
  <cp:contentStatus/>
</cp:coreProperties>
</file>