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inogsit-my.sharepoint.com/personal/fmelozzi_ogs_it/Documents/Attachments/Desktop/trasparenza/"/>
    </mc:Choice>
  </mc:AlternateContent>
  <xr:revisionPtr revIDLastSave="0" documentId="8_{BA3207A1-F670-45E1-8FA0-1D3AE93A682F}" xr6:coauthVersionLast="47" xr6:coauthVersionMax="47" xr10:uidLastSave="{00000000-0000-0000-0000-000000000000}"/>
  <bookViews>
    <workbookView xWindow="-120" yWindow="-120" windowWidth="29040" windowHeight="15720" xr2:uid="{00000000-000D-0000-FFFF-FFFF00000000}"/>
  </bookViews>
  <sheets>
    <sheet name="trasparenza 2024" sheetId="2" r:id="rId1"/>
  </sheets>
  <definedNames>
    <definedName name="_xlnm.Print_Area" localSheetId="0">'trasparenza 2024'!$A$1:$K$36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5" i="2" l="1"/>
  <c r="E17" i="2"/>
  <c r="E4" i="2"/>
  <c r="E21" i="2" l="1"/>
  <c r="E33" i="2"/>
  <c r="E29" i="2"/>
  <c r="E8" i="2" l="1"/>
</calcChain>
</file>

<file path=xl/sharedStrings.xml><?xml version="1.0" encoding="utf-8"?>
<sst xmlns="http://schemas.openxmlformats.org/spreadsheetml/2006/main" count="101" uniqueCount="74">
  <si>
    <t>Ragione sociale</t>
  </si>
  <si>
    <t>Funzioni attribuite</t>
  </si>
  <si>
    <t>Attività svolte in favore dell'OGS</t>
  </si>
  <si>
    <t>Misura partecipazione</t>
  </si>
  <si>
    <t>Durata dell'impegno</t>
  </si>
  <si>
    <t>Rappresentanti OGS negli organi della società e relativo trattamento economico</t>
  </si>
  <si>
    <t>Risultati di bilancio degli ultimi tre esercizi finanziari</t>
  </si>
  <si>
    <t>Incarichi di amministratore dell'Ente e relativo trattamento economico</t>
  </si>
  <si>
    <t>Sito istituzionale</t>
  </si>
  <si>
    <t>La partecipazione di OGS è ritenuta strategica per il conseguimento delle finalità istituzionali di OGS (art. 4, comma 1) in quanto considerata un’opportunità per incontrare altri attori appartenenti al mondo scientifico ed industriale, aventi sede prevalentemente nel territorio regionale, e favorire la nascita di nuove idee progettuali e di collaborazioni con i settore pubblico e privato. Il beneficio che OGS ne trae ricade positivamente non solo sulle attività scientifiche ma anche sul trasferimento tecnologico e del trasferimento della conoscenza. Favorisce inoltre la possibilità di sviluppare delle idee imprenditoriali, valorizza la complementarietà dei soggetti regionali, crea compagini competitive a livello nazionale in ambiti specialisti, come Blue Growth o le tecnologie marittime più in generale.</t>
  </si>
  <si>
    <t>Anno</t>
  </si>
  <si>
    <t>Risultato</t>
  </si>
  <si>
    <t>www.marefvg.it</t>
  </si>
  <si>
    <t>15.000 euro</t>
  </si>
  <si>
    <t>CORILA - Consorzio per il coordinamento delle ricerche inerenti al sistema lagunare di Venezia</t>
  </si>
  <si>
    <t>Promozione e coordinamento dell'attività di ricerca anche internazionale avente come riferimento la laguna veneta.</t>
  </si>
  <si>
    <t>CORILA resta l’unica istituzione fattivamente capace di offrire un punto di coordinamento per gli studi sulla laguna, inclusi gli interventi di studio e monitoraggio di una laguna regolata, e quindi una tavolo di confronto e proposizione potenzialmente importante nel panorama della ricerca sia nazionale sia internazionale.</t>
  </si>
  <si>
    <t>Proroga automatica annuale</t>
  </si>
  <si>
    <t>www.corila.it</t>
  </si>
  <si>
    <t>38.790 euro</t>
  </si>
  <si>
    <t>Consorzio Interuniversitario CINECA</t>
  </si>
  <si>
    <t>Produzione di servizi ad alta potenzialità ed efficienza e di trasferimento applicativo di tecnologie per lo sviluppo e l'eccellenza del sistema nazionale dell'istruzione superiore e della ricerca.</t>
  </si>
  <si>
    <t>CINECA è centro nazionale di supercalcolo e membro fondatore dell’infrastruttura europea PRACE in grado di fornire: supporto professionale per le linee di ricerca dell’Ente finalizzate alle attività di modellistica applicata alle Scienze della Terra; risorse adeguate in termini di ore di CPU per il calcolo e l’archiviazione dei risultati; supporto tecnico nella preparazione di proposte per i progetti ISCRA/PRACE/EUDAT per applicazioni di produzione; assistenza tecnica per la realizzazione di sistemi virtuali; gestione dei dati di simulazione numerica con un sistema di archiviazione di alto livello a metadati ed interfacce facili da usare; supporto tecnico per lo sviluppo di strutture di alto livello di visualizzazione scientifica.</t>
  </si>
  <si>
    <t>www.cineca.it</t>
  </si>
  <si>
    <t>25.000 euro</t>
  </si>
  <si>
    <t xml:space="preserve">
 Centro Italiano Ricerca sulla Riduzione dei Rischi - CI3R</t>
  </si>
  <si>
    <t>Favorire il coordinamento, il potenziamento, lo sviluppo delle attività di ricerca, trasferimento tecnologico e formazione nel campo della riduzione dei rischi.</t>
  </si>
  <si>
    <t>3/12/2028 prorogabile</t>
  </si>
  <si>
    <t>https://www.ci3r.it/</t>
  </si>
  <si>
    <t>La partecipazione di OGS è ritenuta strategica in quanto l'Ente è già inserito nell’elenco dei Centri di Competenza della Protezione Civile (Decreto della Presidenza del Consiglio dei Ministri – Dipartimento della Protezione Civile n. 1349 del 15.04.2014 avente ad oggetto “Integrazione dei centri di competenza individuati con Decreto del capo del dipartimento del 24 luglio 2013 rep. n. 3152, ai sensi dell’articolo 2 del Decreto del Presidente del Consiglio dei Ministri del 14 settembre 2012”), e il “Centro italiano per la ricerca sulla riduzione dei Rischi – C13R”ha lo scopo di migliorare il coordinamento delle attività dei centri di competenza sopra citati.</t>
  </si>
  <si>
    <t>Partecipazione ai sensi dell'art. 20 D. Lgs. n. 175/2016</t>
  </si>
  <si>
    <t>SI</t>
  </si>
  <si>
    <t>NO</t>
  </si>
  <si>
    <t>NATIONAL BIODIVERSITY FUTURE CENTER s.c.a.r.l.</t>
  </si>
  <si>
    <t>Ricerca e sviluppo sperimentale nel campo delle biotecnologie</t>
  </si>
  <si>
    <t>500 euro</t>
  </si>
  <si>
    <t>-</t>
  </si>
  <si>
    <t>https://www.nbfc.it/</t>
  </si>
  <si>
    <t>Multi-Risk Science for Resilient Communities Under a Changing Climate (RETURN)</t>
  </si>
  <si>
    <t>Ecosistema Innovazione INEST - Interconnected Nord-Est Innovation Ecosystem</t>
  </si>
  <si>
    <t>https://www.consorzioinest.it</t>
  </si>
  <si>
    <t>Ente costituito per la realizzazione del programma di ricerca presentato al MUR per conseguire gli obiettivi indicati dal Decreto Direttoriale del MUR n. 3277 del 30 dicembre 2021 e ss.mm.ii.</t>
  </si>
  <si>
    <t>14/06/2032 prorogabile</t>
  </si>
  <si>
    <t>https://www.fondazionereturn.it/</t>
  </si>
  <si>
    <t>del Programma di Ricerca e con specifico riferimento</t>
  </si>
  <si>
    <t>alla tematica "Rischi ambientali, naturali e antropici". Come tale, la</t>
  </si>
  <si>
    <t>Fondazione è responsabile dell'avvio, dell'attuazione e della gestione del</t>
  </si>
  <si>
    <t>E' un partenariato esteso che vuole rafforzare le filiere della ricerca sui rischi ambientali, naturali e antropici a livello nazionale e promuovere la loro partecipazione alle catene del valore strategiche europee e globali.</t>
  </si>
  <si>
    <t>10.000 euro</t>
  </si>
  <si>
    <t>illimitata</t>
  </si>
  <si>
    <t>L'Ente è soggetto attuatore (HUB) per la realizzazione del Programma di ricerca in qualità di Ecosistema dell'Innovazione il cui scopo principale rientra nell'ambito dell'area "Digital, Industry, Aerospace" (PNRR).</t>
  </si>
  <si>
    <t>Agisce come soggetto attuatore (HUB) per la realizzazione del Programma di Ricerca e con specifico riferimento alla tematica "Rischi ambientali, naturati e antropici" (PNRR).</t>
  </si>
  <si>
    <t>L'ente ha lo scopo di intraprendere iniziative idonee allo sviluppo di un Centro
Nazionale per la Biodiversità (CN), nel rispetto dei dettami dell’Avviso del Ministero
dell’Università e della Ricerca MUR n.3138 del 16.12.2021, dedicato alla ricerca di
frontiera in ambiti tecnologici coerenti con le priorità dell’agenda della ricerca europea sul
tema della biodiversità e della sostenibilità ambientale, attraverso la messa a sistema e l’integrazione delle competenze dei soci e il coinvolgimento di soggetti pubblici e privati
altamente qualificati che svolgono attività di ricerca ed innovazione (PNRR).</t>
  </si>
  <si>
    <t xml:space="preserve">Membro del Consiglio Direttivo - Dott. Valerio Poggi (Dipendente OGS) - incarico gratuito                          </t>
  </si>
  <si>
    <t>Membro CdA - Dott.ssa Paola Del Negro (Direttore Generale OGS)                                                                                                                                                    Gettone di presenza:                                  400,00 €/lordi</t>
  </si>
  <si>
    <t>SOCIETA' PARTECIPATE DA OGS</t>
  </si>
  <si>
    <t>ENTI PARTECIPATI DA OGS</t>
  </si>
  <si>
    <t>Consorzio Italiano per la Copernicus Academy</t>
  </si>
  <si>
    <t>8 (otto) anni dalla sua costituzione (2022) prorogabile per un ulteriore periodo non inferiore ai 4 (quattro) anni</t>
  </si>
  <si>
    <t xml:space="preserve">Promuovere e diffondere la cultura, la conoscenza dei fondamenti e l’uso delle tecnologie, dei metodi e degli strumenti dell’Osservazione della Terra, della Geomatica e della
Geoinformazione, dell’Informatica e della Comunicazione, avanzati ed innovativi, legati al Programma europeo Copernicus </t>
  </si>
  <si>
    <t>L’obiettivo è connettere gli istituti universitari e di ricerca con le autorità e i prestatori di servizi, organizzare conferenze, sessioni formative, tirocini, nonché preparare materiale didattico e formativo per conferire alla futura generazione di ricercatori, scienziati e imprenditori le competenze idonee a sfruttare appieno il potenziale dei dati e dei servizi d'informazione di Copernicus</t>
  </si>
  <si>
    <t>https://www.consorzioca.it/</t>
  </si>
  <si>
    <t>Membro CdA  in rappresentanza della categoria Enti Pubblici di Ricerca: fino ad aprile 2026 dott. Massimo Caccia - successivamente dott. Francesco Ciardiello</t>
  </si>
  <si>
    <t>Non risultano corrisposti emolumenti agli amministratori per l’attività prestata nel corso dell’esercizio 2025.                                                                       Per gli incarichi di amministratore vedere l'allegato.</t>
  </si>
  <si>
    <t>Maritime, Aerospace, Renewable Energies TECHNOLOGY CLUSTER FVG s.c. a r.l. (in forma abbreviata M.A.R.E. TC FVG s.c.a.r.l.)</t>
  </si>
  <si>
    <t xml:space="preserve">La Società, senza fini di lucro, ha lo scopo di favorire e sviluppare la ricerca scientifica, anche applicata, lo 
sviluppo tecnologico e la formazione, anche professionale, nonché la diffusione dei risultati, mediante il 
trasferimento tecnologico e il loro collegamento con la realtà applicativa, attraverso il proficuo rapporto con 
il sistema produttivo e dei servizi, a favore dei settori marittimo, aeronautico, aerospaziale ed energetico </t>
  </si>
  <si>
    <t>Risultano corrisposti emolumenti agli amministratori per l’attività prestata nel corso dell’esercizio 2025 per euro 145.342.                                                          Per gli incarichi di amministratore vedere l'allegato.</t>
  </si>
  <si>
    <t>Nell'esercizio 2025 risultano registrati compensi agli Amministratori per euro 352.248. Per gli incarichi di amministratore vedere l'allegato.</t>
  </si>
  <si>
    <t>Risultano corrisposti emolumenti agli amministratori nell’esercizio 2025 pari ad euro 88.333. Per gli incarichi di amministratore vedere l'allegato.</t>
  </si>
  <si>
    <t>Membro dell'Assemblea Consortile: Dott. Francesco Callegari (Dirigente DFP OGS) dal 16/11/18 al 30/11/25, dal 09/12/25 Dott. Michiele Zennaro (direttore della Struttura ICT).                                       
 Gettone di presenza: 
464,81 €/lordi</t>
  </si>
  <si>
    <t xml:space="preserve">Membro del Consiglio di Amministrazione Prof. Nicola Casagli (Presidente OGS) - Compenso complessivo nel 2025 € 6.956,00     </t>
  </si>
  <si>
    <t>Risultano corrisposti emolumenti agli amministratori per l’attività prestata nel corso dell’esercizio 2024 pari ad euro 107.288. Non è ancora disponibile il bilancio 2025.                                                                       Per gli incarichi di amministratore vedere l'allegato.</t>
  </si>
  <si>
    <t>Aggiornamento con i bilanci disponibili al 23/07/2026</t>
  </si>
  <si>
    <t>Risultano deliberati e corrisposti emolumenti agli amministratori delegati per l’attività prestata nel corso dell’esercizio 2025 per euro 15.738. Per gli incarichi di amministratore vedere l'allegato.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</si>
</sst>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quot;€&quot;\ #,##0.00"/>
  </numFmts>
  <fonts count="13" x14ac:knownFonts="1">
    <font>
      <sz val="11"/>
      <color theme="1"/>
      <name val="Calibri"/>
      <family val="2"/>
      <scheme val="minor"/>
    </font>
    <font>
      <sz val="11"/>
      <color theme="1"/>
      <name val="Calibri"/>
      <family val="2"/>
      <scheme val="minor"/>
    </font>
    <font>
      <sz val="10"/>
      <color theme="1"/>
      <name val="Calibri"/>
      <family val="2"/>
      <scheme val="minor"/>
    </font>
    <font>
      <b/>
      <i/>
      <sz val="10"/>
      <color indexed="8"/>
      <name val="Calibri"/>
      <family val="2"/>
    </font>
    <font>
      <b/>
      <sz val="10"/>
      <color theme="1"/>
      <name val="Calibri"/>
      <family val="2"/>
      <scheme val="minor"/>
    </font>
    <font>
      <sz val="8"/>
      <color theme="1"/>
      <name val="Calibri"/>
      <family val="2"/>
      <scheme val="minor"/>
    </font>
    <font>
      <sz val="9"/>
      <color indexed="8"/>
      <name val="Calibri"/>
      <family val="2"/>
    </font>
    <font>
      <u/>
      <sz val="11"/>
      <color theme="10"/>
      <name val="Calibri"/>
      <family val="2"/>
      <scheme val="minor"/>
    </font>
    <font>
      <u/>
      <sz val="10"/>
      <color theme="10"/>
      <name val="Calibri"/>
      <family val="2"/>
      <scheme val="minor"/>
    </font>
    <font>
      <sz val="10"/>
      <name val="Calibri"/>
      <family val="2"/>
      <scheme val="minor"/>
    </font>
    <font>
      <b/>
      <sz val="15"/>
      <color theme="1"/>
      <name val="Calibri"/>
      <family val="2"/>
      <scheme val="minor"/>
    </font>
    <font>
      <b/>
      <sz val="10"/>
      <name val="Calibri"/>
      <family val="2"/>
      <scheme val="minor"/>
    </font>
    <font>
      <sz val="9"/>
      <color rgb="FF000000"/>
      <name val="Calibri"/>
      <family val="2"/>
    </font>
  </fonts>
  <fills count="4">
    <fill>
      <patternFill patternType="none"/>
    </fill>
    <fill>
      <patternFill patternType="gray125"/>
    </fill>
    <fill>
      <patternFill patternType="solid">
        <fgColor indexed="44"/>
        <bgColor indexed="64"/>
      </patternFill>
    </fill>
    <fill>
      <patternFill patternType="solid">
        <fgColor theme="0" tint="-0.14999847407452621"/>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60">
    <xf numFmtId="0" fontId="0" fillId="0" borderId="0" xfId="0"/>
    <xf numFmtId="0" fontId="2" fillId="0" borderId="0" xfId="0" applyFont="1"/>
    <xf numFmtId="0" fontId="2" fillId="0" borderId="0" xfId="0" applyFont="1" applyAlignment="1">
      <alignment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1" quotePrefix="1" applyNumberFormat="1" applyFont="1" applyBorder="1" applyAlignment="1">
      <alignment horizontal="right" vertical="center" wrapText="1"/>
    </xf>
    <xf numFmtId="0" fontId="2" fillId="0" borderId="0" xfId="0" applyFont="1" applyAlignment="1">
      <alignment horizontal="center" wrapText="1"/>
    </xf>
    <xf numFmtId="0" fontId="0" fillId="0" borderId="0" xfId="0" applyAlignment="1">
      <alignment horizontal="center"/>
    </xf>
    <xf numFmtId="0" fontId="2" fillId="0" borderId="1" xfId="0" applyFont="1" applyBorder="1" applyAlignment="1">
      <alignment horizontal="center" vertical="center" wrapText="1"/>
    </xf>
    <xf numFmtId="164" fontId="2" fillId="0" borderId="2" xfId="1" quotePrefix="1" applyNumberFormat="1" applyFont="1" applyFill="1" applyBorder="1" applyAlignment="1">
      <alignment horizontal="right" vertical="center" wrapText="1"/>
    </xf>
    <xf numFmtId="0" fontId="10" fillId="0" borderId="0" xfId="0" applyFont="1" applyAlignment="1">
      <alignment horizontal="lef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10"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vertical="center" wrapText="1"/>
    </xf>
    <xf numFmtId="0" fontId="6" fillId="0" borderId="0" xfId="0" applyFont="1" applyAlignment="1">
      <alignment horizontal="left" vertical="center" wrapText="1"/>
    </xf>
    <xf numFmtId="0" fontId="0" fillId="3" borderId="0" xfId="0" applyFill="1"/>
    <xf numFmtId="164" fontId="9" fillId="0" borderId="2" xfId="1" quotePrefix="1" applyNumberFormat="1" applyFont="1" applyFill="1" applyBorder="1" applyAlignment="1">
      <alignment horizontal="right" vertical="center" wrapText="1"/>
    </xf>
    <xf numFmtId="0" fontId="2" fillId="0" borderId="3" xfId="0" applyFont="1" applyBorder="1" applyAlignment="1">
      <alignment horizontal="center" vertical="center" wrapText="1"/>
    </xf>
    <xf numFmtId="0" fontId="7" fillId="0" borderId="0" xfId="2" applyFill="1"/>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left" vertical="center" wrapText="1"/>
    </xf>
    <xf numFmtId="0" fontId="8" fillId="0" borderId="8" xfId="2"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0" fontId="2" fillId="0" borderId="5" xfId="0" applyNumberFormat="1" applyFont="1" applyBorder="1" applyAlignment="1">
      <alignment horizontal="center" vertical="center" wrapText="1"/>
    </xf>
    <xf numFmtId="10" fontId="2" fillId="0" borderId="7"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vertical="center"/>
    </xf>
    <xf numFmtId="0" fontId="2" fillId="0" borderId="5" xfId="0" applyFont="1"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0" fontId="2" fillId="0" borderId="2" xfId="0" applyNumberFormat="1" applyFont="1" applyBorder="1" applyAlignment="1">
      <alignment horizontal="center" vertical="center" wrapText="1"/>
    </xf>
    <xf numFmtId="0" fontId="12" fillId="0" borderId="2" xfId="0" applyFont="1" applyBorder="1" applyAlignment="1">
      <alignment horizontal="left" vertical="center" wrapText="1"/>
    </xf>
    <xf numFmtId="0" fontId="7" fillId="0" borderId="5" xfId="2" applyBorder="1" applyAlignment="1">
      <alignment horizontal="center" vertical="center" wrapText="1"/>
    </xf>
    <xf numFmtId="0" fontId="2" fillId="0" borderId="6" xfId="0" applyFont="1" applyBorder="1" applyAlignment="1">
      <alignment horizontal="center" vertical="center" wrapText="1"/>
    </xf>
    <xf numFmtId="0" fontId="5" fillId="0" borderId="2" xfId="0" applyFont="1" applyBorder="1" applyAlignment="1">
      <alignment horizontal="center" vertical="center" wrapText="1"/>
    </xf>
    <xf numFmtId="0" fontId="0" fillId="0" borderId="2" xfId="0" applyBorder="1" applyAlignment="1">
      <alignment horizontal="center" vertical="center" wrapText="1"/>
    </xf>
    <xf numFmtId="0" fontId="2" fillId="0" borderId="0" xfId="0" applyFont="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quotePrefix="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8" fillId="0" borderId="5" xfId="2" applyFont="1" applyFill="1" applyBorder="1" applyAlignment="1">
      <alignment horizontal="center" vertical="center" wrapText="1"/>
    </xf>
    <xf numFmtId="0" fontId="8" fillId="0" borderId="2" xfId="2" applyFont="1" applyFill="1" applyBorder="1" applyAlignment="1">
      <alignment horizontal="center" vertical="center" wrapText="1"/>
    </xf>
    <xf numFmtId="0" fontId="5" fillId="0" borderId="2" xfId="0" applyFont="1" applyBorder="1" applyAlignment="1">
      <alignment vertical="center"/>
    </xf>
  </cellXfs>
  <cellStyles count="3">
    <cellStyle name="Collegamento ipertestuale" xfId="2" builtinId="8"/>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104774</xdr:rowOff>
    </xdr:from>
    <xdr:to>
      <xdr:col>1</xdr:col>
      <xdr:colOff>1933452</xdr:colOff>
      <xdr:row>1</xdr:row>
      <xdr:rowOff>142874</xdr:rowOff>
    </xdr:to>
    <xdr:pic>
      <xdr:nvPicPr>
        <xdr:cNvPr id="4" name="Immagine 3">
          <a:extLst>
            <a:ext uri="{FF2B5EF4-FFF2-40B4-BE49-F238E27FC236}">
              <a16:creationId xmlns:a16="http://schemas.microsoft.com/office/drawing/2014/main" id="{F4C192B6-3253-44FB-BCC8-82037E1A2721}"/>
            </a:ext>
          </a:extLst>
        </xdr:cNvPr>
        <xdr:cNvPicPr>
          <a:picLocks noChangeAspect="1"/>
        </xdr:cNvPicPr>
      </xdr:nvPicPr>
      <xdr:blipFill>
        <a:blip xmlns:r="http://schemas.openxmlformats.org/officeDocument/2006/relationships" r:embed="rId1"/>
        <a:stretch>
          <a:fillRect/>
        </a:stretch>
      </xdr:blipFill>
      <xdr:spPr>
        <a:xfrm>
          <a:off x="95250" y="104774"/>
          <a:ext cx="3520952" cy="1006475"/>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sorzioca.it/" TargetMode="External"/><Relationship Id="rId3" Type="http://schemas.openxmlformats.org/officeDocument/2006/relationships/hyperlink" Target="http://www.cineca.it/" TargetMode="External"/><Relationship Id="rId7" Type="http://schemas.openxmlformats.org/officeDocument/2006/relationships/hyperlink" Target="https://www.fondazionereturn.it/" TargetMode="External"/><Relationship Id="rId2" Type="http://schemas.openxmlformats.org/officeDocument/2006/relationships/hyperlink" Target="http://www.marefvg.it/" TargetMode="External"/><Relationship Id="rId1" Type="http://schemas.openxmlformats.org/officeDocument/2006/relationships/hyperlink" Target="http://www.corila.it/" TargetMode="External"/><Relationship Id="rId6" Type="http://schemas.openxmlformats.org/officeDocument/2006/relationships/hyperlink" Target="https://www.consorzioinest.it/" TargetMode="External"/><Relationship Id="rId5" Type="http://schemas.openxmlformats.org/officeDocument/2006/relationships/hyperlink" Target="https://www.nbfc.it/" TargetMode="External"/><Relationship Id="rId10" Type="http://schemas.openxmlformats.org/officeDocument/2006/relationships/drawing" Target="../drawings/drawing1.xml"/><Relationship Id="rId4" Type="http://schemas.openxmlformats.org/officeDocument/2006/relationships/hyperlink" Target="https://www.ci3r.it/"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Q36"/>
  <sheetViews>
    <sheetView tabSelected="1" zoomScale="89" zoomScaleNormal="89" workbookViewId="0">
      <selection activeCell="C4" sqref="C4:C7"/>
    </sheetView>
  </sheetViews>
  <sheetFormatPr defaultRowHeight="15" x14ac:dyDescent="0.25"/>
  <cols>
    <col min="1" max="1" width="25.28515625" customWidth="1"/>
    <col min="2" max="2" width="38.5703125" customWidth="1"/>
    <col min="3" max="3" width="29.28515625" customWidth="1"/>
    <col min="4" max="4" width="62" customWidth="1"/>
    <col min="5" max="5" width="15.140625" customWidth="1"/>
    <col min="6" max="6" width="24" bestFit="1" customWidth="1"/>
    <col min="7" max="7" width="26.140625" style="9" customWidth="1"/>
    <col min="9" max="9" width="17.5703125" customWidth="1"/>
    <col min="10" max="10" width="39.140625" customWidth="1"/>
    <col min="11" max="11" width="29" customWidth="1"/>
  </cols>
  <sheetData>
    <row r="1" spans="1:11" ht="75.75" customHeight="1" x14ac:dyDescent="0.25">
      <c r="B1" s="1"/>
      <c r="C1" s="2"/>
      <c r="D1" s="2"/>
      <c r="E1" s="2"/>
      <c r="F1" s="2"/>
      <c r="G1" s="8"/>
      <c r="H1" s="2"/>
      <c r="I1" s="48" t="s">
        <v>72</v>
      </c>
      <c r="J1" s="48"/>
      <c r="K1" s="48"/>
    </row>
    <row r="2" spans="1:11" ht="75.75" customHeight="1" x14ac:dyDescent="0.25">
      <c r="B2" s="12" t="s">
        <v>55</v>
      </c>
      <c r="C2" s="2"/>
      <c r="D2" s="2"/>
      <c r="E2" s="2"/>
      <c r="F2" s="2"/>
      <c r="G2" s="8"/>
      <c r="H2" s="2"/>
      <c r="I2" s="10"/>
      <c r="J2" s="10"/>
      <c r="K2" s="10"/>
    </row>
    <row r="3" spans="1:11" ht="38.25" x14ac:dyDescent="0.25">
      <c r="A3" s="3" t="s">
        <v>30</v>
      </c>
      <c r="B3" s="3" t="s">
        <v>0</v>
      </c>
      <c r="C3" s="3" t="s">
        <v>1</v>
      </c>
      <c r="D3" s="3" t="s">
        <v>2</v>
      </c>
      <c r="E3" s="3" t="s">
        <v>3</v>
      </c>
      <c r="F3" s="3" t="s">
        <v>4</v>
      </c>
      <c r="G3" s="3" t="s">
        <v>5</v>
      </c>
      <c r="H3" s="49" t="s">
        <v>6</v>
      </c>
      <c r="I3" s="50"/>
      <c r="J3" s="4" t="s">
        <v>7</v>
      </c>
      <c r="K3" s="3" t="s">
        <v>8</v>
      </c>
    </row>
    <row r="4" spans="1:11" ht="60" customHeight="1" x14ac:dyDescent="0.25">
      <c r="A4" s="32" t="s">
        <v>31</v>
      </c>
      <c r="B4" s="51" t="s">
        <v>64</v>
      </c>
      <c r="C4" s="37" t="s">
        <v>65</v>
      </c>
      <c r="D4" s="32" t="s">
        <v>9</v>
      </c>
      <c r="E4" s="30">
        <f>15000/444947</f>
        <v>3.3711880291360546E-2</v>
      </c>
      <c r="F4" s="24">
        <v>55153</v>
      </c>
      <c r="G4" s="53" t="s">
        <v>62</v>
      </c>
      <c r="H4" s="5" t="s">
        <v>10</v>
      </c>
      <c r="I4" s="5" t="s">
        <v>11</v>
      </c>
      <c r="J4" s="54" t="s">
        <v>63</v>
      </c>
      <c r="K4" s="44" t="s">
        <v>12</v>
      </c>
    </row>
    <row r="5" spans="1:11" ht="60" customHeight="1" x14ac:dyDescent="0.25">
      <c r="A5" s="33"/>
      <c r="B5" s="51"/>
      <c r="C5" s="45"/>
      <c r="D5" s="40"/>
      <c r="E5" s="31"/>
      <c r="F5" s="24"/>
      <c r="G5" s="25"/>
      <c r="H5" s="6">
        <v>2025</v>
      </c>
      <c r="I5" s="7">
        <v>70901</v>
      </c>
      <c r="J5" s="55"/>
      <c r="K5" s="45"/>
    </row>
    <row r="6" spans="1:11" ht="60" customHeight="1" x14ac:dyDescent="0.25">
      <c r="A6" s="33"/>
      <c r="B6" s="51"/>
      <c r="C6" s="45"/>
      <c r="D6" s="40"/>
      <c r="E6" s="30" t="s">
        <v>13</v>
      </c>
      <c r="F6" s="24"/>
      <c r="G6" s="25"/>
      <c r="H6" s="6">
        <v>2024</v>
      </c>
      <c r="I6" s="7">
        <v>2874</v>
      </c>
      <c r="J6" s="55"/>
      <c r="K6" s="45"/>
    </row>
    <row r="7" spans="1:11" ht="60" customHeight="1" x14ac:dyDescent="0.25">
      <c r="A7" s="34"/>
      <c r="B7" s="51"/>
      <c r="C7" s="52"/>
      <c r="D7" s="41"/>
      <c r="E7" s="31"/>
      <c r="F7" s="24"/>
      <c r="G7" s="25"/>
      <c r="H7" s="6">
        <v>2023</v>
      </c>
      <c r="I7" s="7">
        <v>430</v>
      </c>
      <c r="J7" s="56"/>
      <c r="K7" s="52"/>
    </row>
    <row r="8" spans="1:11" ht="30" customHeight="1" x14ac:dyDescent="0.25">
      <c r="A8" s="46" t="s">
        <v>31</v>
      </c>
      <c r="B8" s="35" t="s">
        <v>33</v>
      </c>
      <c r="C8" s="25" t="s">
        <v>34</v>
      </c>
      <c r="D8" s="46" t="s">
        <v>52</v>
      </c>
      <c r="E8" s="42">
        <f>500/100000</f>
        <v>5.0000000000000001E-3</v>
      </c>
      <c r="F8" s="24">
        <v>66111</v>
      </c>
      <c r="G8" s="25" t="s">
        <v>36</v>
      </c>
      <c r="H8" s="5" t="s">
        <v>10</v>
      </c>
      <c r="I8" s="5" t="s">
        <v>11</v>
      </c>
      <c r="J8" s="43" t="s">
        <v>66</v>
      </c>
      <c r="K8" s="44" t="s">
        <v>37</v>
      </c>
    </row>
    <row r="9" spans="1:11" ht="30" customHeight="1" x14ac:dyDescent="0.25">
      <c r="A9" s="47"/>
      <c r="B9" s="35"/>
      <c r="C9" s="25"/>
      <c r="D9" s="46"/>
      <c r="E9" s="42"/>
      <c r="F9" s="24"/>
      <c r="G9" s="25"/>
      <c r="H9" s="6">
        <v>2025</v>
      </c>
      <c r="I9" s="7">
        <v>0</v>
      </c>
      <c r="J9" s="26"/>
      <c r="K9" s="45"/>
    </row>
    <row r="10" spans="1:11" ht="30" customHeight="1" x14ac:dyDescent="0.25">
      <c r="A10" s="47"/>
      <c r="B10" s="35"/>
      <c r="C10" s="25"/>
      <c r="D10" s="46"/>
      <c r="E10" s="42" t="s">
        <v>35</v>
      </c>
      <c r="F10" s="24"/>
      <c r="G10" s="25"/>
      <c r="H10" s="6">
        <v>2024</v>
      </c>
      <c r="I10" s="7">
        <v>0</v>
      </c>
      <c r="J10" s="26"/>
      <c r="K10" s="45"/>
    </row>
    <row r="11" spans="1:11" ht="30" customHeight="1" x14ac:dyDescent="0.25">
      <c r="A11" s="47"/>
      <c r="B11" s="35"/>
      <c r="C11" s="25"/>
      <c r="D11" s="46"/>
      <c r="E11" s="42"/>
      <c r="F11" s="24"/>
      <c r="G11" s="25"/>
      <c r="H11" s="6">
        <v>2023</v>
      </c>
      <c r="I11" s="7">
        <v>0</v>
      </c>
      <c r="J11" s="26"/>
      <c r="K11" s="45"/>
    </row>
    <row r="12" spans="1:11" ht="30" customHeight="1" x14ac:dyDescent="0.25">
      <c r="A12" s="14"/>
      <c r="B12" s="12" t="s">
        <v>56</v>
      </c>
      <c r="C12" s="13"/>
      <c r="D12" s="15"/>
      <c r="E12" s="16"/>
      <c r="F12" s="17"/>
      <c r="G12" s="13"/>
      <c r="H12" s="13"/>
      <c r="I12" s="18"/>
      <c r="J12" s="19"/>
      <c r="K12" s="13"/>
    </row>
    <row r="13" spans="1:11" ht="24.95" customHeight="1" x14ac:dyDescent="0.25">
      <c r="A13" s="46" t="s">
        <v>32</v>
      </c>
      <c r="B13" s="35" t="s">
        <v>14</v>
      </c>
      <c r="C13" s="25" t="s">
        <v>15</v>
      </c>
      <c r="D13" s="46" t="s">
        <v>16</v>
      </c>
      <c r="E13" s="42">
        <v>0.2</v>
      </c>
      <c r="F13" s="25" t="s">
        <v>17</v>
      </c>
      <c r="G13" s="25" t="s">
        <v>54</v>
      </c>
      <c r="H13" s="5" t="s">
        <v>10</v>
      </c>
      <c r="I13" s="5" t="s">
        <v>11</v>
      </c>
      <c r="J13" s="26" t="s">
        <v>73</v>
      </c>
      <c r="K13" s="58" t="s">
        <v>18</v>
      </c>
    </row>
    <row r="14" spans="1:11" ht="24.95" customHeight="1" x14ac:dyDescent="0.25">
      <c r="A14" s="47"/>
      <c r="B14" s="35"/>
      <c r="C14" s="25"/>
      <c r="D14" s="46"/>
      <c r="E14" s="42"/>
      <c r="F14" s="25"/>
      <c r="G14" s="25"/>
      <c r="H14" s="6">
        <v>2025</v>
      </c>
      <c r="I14" s="11">
        <v>4005</v>
      </c>
      <c r="J14" s="26"/>
      <c r="K14" s="25"/>
    </row>
    <row r="15" spans="1:11" ht="24.95" customHeight="1" x14ac:dyDescent="0.25">
      <c r="A15" s="47"/>
      <c r="B15" s="35"/>
      <c r="C15" s="25"/>
      <c r="D15" s="46"/>
      <c r="E15" s="42" t="s">
        <v>19</v>
      </c>
      <c r="F15" s="25"/>
      <c r="G15" s="25"/>
      <c r="H15" s="6">
        <v>2024</v>
      </c>
      <c r="I15" s="21">
        <v>1064</v>
      </c>
      <c r="J15" s="26"/>
      <c r="K15" s="25"/>
    </row>
    <row r="16" spans="1:11" ht="24.95" customHeight="1" x14ac:dyDescent="0.25">
      <c r="A16" s="47"/>
      <c r="B16" s="35"/>
      <c r="C16" s="25"/>
      <c r="D16" s="46"/>
      <c r="E16" s="42"/>
      <c r="F16" s="25"/>
      <c r="G16" s="25"/>
      <c r="H16" s="6">
        <v>2023</v>
      </c>
      <c r="I16" s="11">
        <v>1085</v>
      </c>
      <c r="J16" s="26"/>
      <c r="K16" s="25"/>
    </row>
    <row r="17" spans="1:13" ht="33" customHeight="1" x14ac:dyDescent="0.25">
      <c r="A17" s="32" t="s">
        <v>32</v>
      </c>
      <c r="B17" s="35" t="s">
        <v>20</v>
      </c>
      <c r="C17" s="37" t="s">
        <v>21</v>
      </c>
      <c r="D17" s="32" t="s">
        <v>22</v>
      </c>
      <c r="E17" s="30">
        <f>25000/3454226</f>
        <v>7.2375113846054077E-3</v>
      </c>
      <c r="F17" s="24">
        <v>55153</v>
      </c>
      <c r="G17" s="25" t="s">
        <v>69</v>
      </c>
      <c r="H17" s="5" t="s">
        <v>10</v>
      </c>
      <c r="I17" s="5" t="s">
        <v>11</v>
      </c>
      <c r="J17" s="54" t="s">
        <v>67</v>
      </c>
      <c r="K17" s="57" t="s">
        <v>23</v>
      </c>
    </row>
    <row r="18" spans="1:13" ht="33" customHeight="1" x14ac:dyDescent="0.25">
      <c r="A18" s="33"/>
      <c r="B18" s="35"/>
      <c r="C18" s="45"/>
      <c r="D18" s="40"/>
      <c r="E18" s="31"/>
      <c r="F18" s="24"/>
      <c r="G18" s="25"/>
      <c r="H18" s="6">
        <v>2025</v>
      </c>
      <c r="I18" s="21">
        <v>280778</v>
      </c>
      <c r="J18" s="55"/>
      <c r="K18" s="45"/>
    </row>
    <row r="19" spans="1:13" ht="33" customHeight="1" x14ac:dyDescent="0.25">
      <c r="A19" s="33"/>
      <c r="B19" s="35"/>
      <c r="C19" s="45"/>
      <c r="D19" s="40"/>
      <c r="E19" s="30" t="s">
        <v>24</v>
      </c>
      <c r="F19" s="24"/>
      <c r="G19" s="25"/>
      <c r="H19" s="6">
        <v>2024</v>
      </c>
      <c r="I19" s="21">
        <v>174574</v>
      </c>
      <c r="J19" s="55"/>
      <c r="K19" s="45"/>
    </row>
    <row r="20" spans="1:13" ht="33" customHeight="1" x14ac:dyDescent="0.25">
      <c r="A20" s="34"/>
      <c r="B20" s="35"/>
      <c r="C20" s="52"/>
      <c r="D20" s="41"/>
      <c r="E20" s="31"/>
      <c r="F20" s="24"/>
      <c r="G20" s="25"/>
      <c r="H20" s="6">
        <v>2023</v>
      </c>
      <c r="I20" s="21">
        <v>4060517</v>
      </c>
      <c r="J20" s="55"/>
      <c r="K20" s="52"/>
    </row>
    <row r="21" spans="1:13" ht="30" customHeight="1" x14ac:dyDescent="0.25">
      <c r="A21" s="32" t="s">
        <v>32</v>
      </c>
      <c r="B21" s="35" t="s">
        <v>25</v>
      </c>
      <c r="C21" s="25" t="s">
        <v>26</v>
      </c>
      <c r="D21" s="46" t="s">
        <v>29</v>
      </c>
      <c r="E21" s="30">
        <f>15000/135000</f>
        <v>0.1111111111111111</v>
      </c>
      <c r="F21" s="24" t="s">
        <v>27</v>
      </c>
      <c r="G21" s="25" t="s">
        <v>53</v>
      </c>
      <c r="H21" s="5" t="s">
        <v>10</v>
      </c>
      <c r="I21" s="5" t="s">
        <v>11</v>
      </c>
      <c r="J21" s="26" t="s">
        <v>63</v>
      </c>
      <c r="K21" s="27" t="s">
        <v>28</v>
      </c>
    </row>
    <row r="22" spans="1:13" ht="30" customHeight="1" x14ac:dyDescent="0.25">
      <c r="A22" s="33"/>
      <c r="B22" s="36"/>
      <c r="C22" s="36"/>
      <c r="D22" s="59"/>
      <c r="E22" s="31"/>
      <c r="F22" s="24"/>
      <c r="G22" s="25"/>
      <c r="H22" s="6">
        <v>2025</v>
      </c>
      <c r="I22" s="11">
        <v>0</v>
      </c>
      <c r="J22" s="26"/>
      <c r="K22" s="28"/>
    </row>
    <row r="23" spans="1:13" ht="30" customHeight="1" x14ac:dyDescent="0.25">
      <c r="A23" s="33"/>
      <c r="B23" s="36"/>
      <c r="C23" s="36"/>
      <c r="D23" s="59"/>
      <c r="E23" s="30" t="s">
        <v>13</v>
      </c>
      <c r="F23" s="24"/>
      <c r="G23" s="25"/>
      <c r="H23" s="6">
        <v>2024</v>
      </c>
      <c r="I23" s="11">
        <v>0</v>
      </c>
      <c r="J23" s="26"/>
      <c r="K23" s="28"/>
    </row>
    <row r="24" spans="1:13" ht="30" customHeight="1" x14ac:dyDescent="0.25">
      <c r="A24" s="34"/>
      <c r="B24" s="36"/>
      <c r="C24" s="36"/>
      <c r="D24" s="59"/>
      <c r="E24" s="31"/>
      <c r="F24" s="24"/>
      <c r="G24" s="25"/>
      <c r="H24" s="6">
        <v>2023</v>
      </c>
      <c r="I24" s="11">
        <v>0</v>
      </c>
      <c r="J24" s="26"/>
      <c r="K24" s="29"/>
    </row>
    <row r="25" spans="1:13" ht="30" customHeight="1" x14ac:dyDescent="0.25">
      <c r="A25" s="32" t="s">
        <v>32</v>
      </c>
      <c r="B25" s="35" t="s">
        <v>39</v>
      </c>
      <c r="C25" s="37" t="s">
        <v>41</v>
      </c>
      <c r="D25" s="46" t="s">
        <v>50</v>
      </c>
      <c r="E25" s="30">
        <f>25000/100000</f>
        <v>0.25</v>
      </c>
      <c r="F25" s="24" t="s">
        <v>42</v>
      </c>
      <c r="G25" s="53" t="s">
        <v>36</v>
      </c>
      <c r="H25" s="5" t="s">
        <v>10</v>
      </c>
      <c r="I25" s="5" t="s">
        <v>11</v>
      </c>
      <c r="J25" s="26" t="s">
        <v>68</v>
      </c>
      <c r="K25" s="27" t="s">
        <v>40</v>
      </c>
    </row>
    <row r="26" spans="1:13" ht="30" customHeight="1" x14ac:dyDescent="0.25">
      <c r="A26" s="33"/>
      <c r="B26" s="36"/>
      <c r="C26" s="45"/>
      <c r="D26" s="59"/>
      <c r="E26" s="31"/>
      <c r="F26" s="24"/>
      <c r="G26" s="25"/>
      <c r="H26" s="6">
        <v>2025</v>
      </c>
      <c r="I26" s="11">
        <v>60578</v>
      </c>
      <c r="J26" s="26"/>
      <c r="K26" s="28"/>
    </row>
    <row r="27" spans="1:13" ht="30" customHeight="1" x14ac:dyDescent="0.25">
      <c r="A27" s="33"/>
      <c r="B27" s="36"/>
      <c r="C27" s="45"/>
      <c r="D27" s="59"/>
      <c r="E27" s="30" t="s">
        <v>24</v>
      </c>
      <c r="F27" s="24"/>
      <c r="G27" s="25"/>
      <c r="H27" s="6">
        <v>2024</v>
      </c>
      <c r="I27" s="11">
        <v>0</v>
      </c>
      <c r="J27" s="26"/>
      <c r="K27" s="28"/>
      <c r="M27" s="23"/>
    </row>
    <row r="28" spans="1:13" ht="30" customHeight="1" x14ac:dyDescent="0.25">
      <c r="A28" s="34"/>
      <c r="B28" s="36"/>
      <c r="C28" s="52"/>
      <c r="D28" s="59"/>
      <c r="E28" s="31"/>
      <c r="F28" s="24"/>
      <c r="G28" s="25"/>
      <c r="H28" s="6">
        <v>2023</v>
      </c>
      <c r="I28" s="11">
        <v>0</v>
      </c>
      <c r="J28" s="26"/>
      <c r="K28" s="29"/>
    </row>
    <row r="29" spans="1:13" ht="30" customHeight="1" x14ac:dyDescent="0.25">
      <c r="A29" s="32" t="s">
        <v>32</v>
      </c>
      <c r="B29" s="35" t="s">
        <v>38</v>
      </c>
      <c r="C29" s="25" t="s">
        <v>47</v>
      </c>
      <c r="D29" s="46" t="s">
        <v>51</v>
      </c>
      <c r="E29" s="30">
        <f>10000/240000</f>
        <v>4.1666666666666664E-2</v>
      </c>
      <c r="F29" s="24" t="s">
        <v>49</v>
      </c>
      <c r="G29" s="25" t="s">
        <v>70</v>
      </c>
      <c r="H29" s="5" t="s">
        <v>10</v>
      </c>
      <c r="I29" s="5" t="s">
        <v>11</v>
      </c>
      <c r="J29" s="26" t="s">
        <v>71</v>
      </c>
      <c r="K29" s="27" t="s">
        <v>43</v>
      </c>
    </row>
    <row r="30" spans="1:13" ht="30" customHeight="1" x14ac:dyDescent="0.25">
      <c r="A30" s="33"/>
      <c r="B30" s="36"/>
      <c r="C30" s="36"/>
      <c r="D30" s="59" t="s">
        <v>44</v>
      </c>
      <c r="E30" s="31"/>
      <c r="F30" s="24"/>
      <c r="G30" s="25"/>
      <c r="H30" s="6">
        <v>2024</v>
      </c>
      <c r="I30" s="11">
        <v>203122</v>
      </c>
      <c r="J30" s="26"/>
      <c r="K30" s="28"/>
    </row>
    <row r="31" spans="1:13" ht="30" customHeight="1" x14ac:dyDescent="0.25">
      <c r="A31" s="33"/>
      <c r="B31" s="36"/>
      <c r="C31" s="36"/>
      <c r="D31" s="59" t="s">
        <v>45</v>
      </c>
      <c r="E31" s="30" t="s">
        <v>48</v>
      </c>
      <c r="F31" s="24"/>
      <c r="G31" s="25"/>
      <c r="H31" s="6">
        <v>2023</v>
      </c>
      <c r="I31" s="11">
        <v>180371</v>
      </c>
      <c r="J31" s="26"/>
      <c r="K31" s="28"/>
    </row>
    <row r="32" spans="1:13" ht="30" customHeight="1" x14ac:dyDescent="0.25">
      <c r="A32" s="34"/>
      <c r="B32" s="36"/>
      <c r="C32" s="36"/>
      <c r="D32" s="59" t="s">
        <v>46</v>
      </c>
      <c r="E32" s="31"/>
      <c r="F32" s="24"/>
      <c r="G32" s="25"/>
      <c r="H32" s="22">
        <v>2022</v>
      </c>
      <c r="I32" s="11">
        <v>52787</v>
      </c>
      <c r="J32" s="26"/>
      <c r="K32" s="29"/>
    </row>
    <row r="33" spans="1:199" s="20" customFormat="1" ht="30" customHeight="1" x14ac:dyDescent="0.25">
      <c r="A33" s="32" t="s">
        <v>32</v>
      </c>
      <c r="B33" s="35" t="s">
        <v>57</v>
      </c>
      <c r="C33" s="37" t="s">
        <v>59</v>
      </c>
      <c r="D33" s="32" t="s">
        <v>60</v>
      </c>
      <c r="E33" s="30">
        <f>10000/90000</f>
        <v>0.1111111111111111</v>
      </c>
      <c r="F33" s="24" t="s">
        <v>58</v>
      </c>
      <c r="G33" s="25" t="s">
        <v>36</v>
      </c>
      <c r="H33" s="5" t="s">
        <v>10</v>
      </c>
      <c r="I33" s="5" t="s">
        <v>11</v>
      </c>
      <c r="J33" s="26" t="s">
        <v>63</v>
      </c>
      <c r="K33" s="27" t="s">
        <v>61</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row>
    <row r="34" spans="1:199" s="20" customFormat="1" ht="30" customHeight="1" x14ac:dyDescent="0.25">
      <c r="A34" s="33"/>
      <c r="B34" s="36"/>
      <c r="C34" s="38"/>
      <c r="D34" s="40"/>
      <c r="E34" s="31"/>
      <c r="F34" s="24"/>
      <c r="G34" s="25"/>
      <c r="H34" s="6">
        <v>2025</v>
      </c>
      <c r="I34" s="11">
        <v>-1039</v>
      </c>
      <c r="J34" s="26"/>
      <c r="K34" s="28"/>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row>
    <row r="35" spans="1:199" s="20" customFormat="1" ht="30" customHeight="1" x14ac:dyDescent="0.25">
      <c r="A35" s="33"/>
      <c r="B35" s="36"/>
      <c r="C35" s="38"/>
      <c r="D35" s="40"/>
      <c r="E35" s="30" t="s">
        <v>48</v>
      </c>
      <c r="F35" s="24"/>
      <c r="G35" s="25"/>
      <c r="H35" s="6">
        <v>2024</v>
      </c>
      <c r="I35" s="11">
        <v>-19735</v>
      </c>
      <c r="J35" s="26"/>
      <c r="K35" s="28"/>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row>
    <row r="36" spans="1:199" s="20" customFormat="1" ht="30" customHeight="1" x14ac:dyDescent="0.25">
      <c r="A36" s="34"/>
      <c r="B36" s="36"/>
      <c r="C36" s="39"/>
      <c r="D36" s="41"/>
      <c r="E36" s="31"/>
      <c r="F36" s="24"/>
      <c r="G36" s="25"/>
      <c r="H36" s="6">
        <v>2023</v>
      </c>
      <c r="I36" s="11">
        <v>-11987</v>
      </c>
      <c r="J36" s="26"/>
      <c r="K36" s="2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row>
  </sheetData>
  <mergeCells count="82">
    <mergeCell ref="F29:F32"/>
    <mergeCell ref="G29:G32"/>
    <mergeCell ref="J29:J32"/>
    <mergeCell ref="K29:K32"/>
    <mergeCell ref="E31:E32"/>
    <mergeCell ref="B29:B32"/>
    <mergeCell ref="C29:C32"/>
    <mergeCell ref="D29:D32"/>
    <mergeCell ref="A29:A32"/>
    <mergeCell ref="E29:E30"/>
    <mergeCell ref="F25:F28"/>
    <mergeCell ref="G25:G28"/>
    <mergeCell ref="J25:J28"/>
    <mergeCell ref="K25:K28"/>
    <mergeCell ref="E27:E28"/>
    <mergeCell ref="B25:B28"/>
    <mergeCell ref="C25:C28"/>
    <mergeCell ref="D25:D28"/>
    <mergeCell ref="A25:A28"/>
    <mergeCell ref="E25:E26"/>
    <mergeCell ref="G21:G24"/>
    <mergeCell ref="K21:K24"/>
    <mergeCell ref="F21:F24"/>
    <mergeCell ref="E21:E22"/>
    <mergeCell ref="E23:E24"/>
    <mergeCell ref="J21:J24"/>
    <mergeCell ref="A21:A24"/>
    <mergeCell ref="B17:B20"/>
    <mergeCell ref="C17:C20"/>
    <mergeCell ref="D17:D20"/>
    <mergeCell ref="E17:E18"/>
    <mergeCell ref="B21:B24"/>
    <mergeCell ref="C21:C24"/>
    <mergeCell ref="D21:D24"/>
    <mergeCell ref="F17:F20"/>
    <mergeCell ref="A17:A20"/>
    <mergeCell ref="G13:G16"/>
    <mergeCell ref="J13:J16"/>
    <mergeCell ref="K17:K20"/>
    <mergeCell ref="E19:E20"/>
    <mergeCell ref="K13:K16"/>
    <mergeCell ref="E15:E16"/>
    <mergeCell ref="G17:G20"/>
    <mergeCell ref="J17:J20"/>
    <mergeCell ref="B13:B16"/>
    <mergeCell ref="C13:C16"/>
    <mergeCell ref="D13:D16"/>
    <mergeCell ref="E13:E14"/>
    <mergeCell ref="F13:F16"/>
    <mergeCell ref="A13:A16"/>
    <mergeCell ref="I1:K1"/>
    <mergeCell ref="H3:I3"/>
    <mergeCell ref="B4:B7"/>
    <mergeCell ref="C4:C7"/>
    <mergeCell ref="D4:D7"/>
    <mergeCell ref="E4:E5"/>
    <mergeCell ref="F4:F7"/>
    <mergeCell ref="G4:G7"/>
    <mergeCell ref="J4:J7"/>
    <mergeCell ref="K4:K7"/>
    <mergeCell ref="E6:E7"/>
    <mergeCell ref="A4:A7"/>
    <mergeCell ref="B8:B11"/>
    <mergeCell ref="C8:C11"/>
    <mergeCell ref="D8:D11"/>
    <mergeCell ref="A8:A11"/>
    <mergeCell ref="E8:E9"/>
    <mergeCell ref="F8:F11"/>
    <mergeCell ref="G8:G11"/>
    <mergeCell ref="J8:J11"/>
    <mergeCell ref="K8:K11"/>
    <mergeCell ref="E10:E11"/>
    <mergeCell ref="A33:A36"/>
    <mergeCell ref="B33:B36"/>
    <mergeCell ref="C33:C36"/>
    <mergeCell ref="D33:D36"/>
    <mergeCell ref="E33:E34"/>
    <mergeCell ref="F33:F36"/>
    <mergeCell ref="G33:G36"/>
    <mergeCell ref="J33:J36"/>
    <mergeCell ref="K33:K36"/>
    <mergeCell ref="E35:E36"/>
  </mergeCells>
  <hyperlinks>
    <hyperlink ref="K13" r:id="rId1" xr:uid="{00000000-0004-0000-0000-000000000000}"/>
    <hyperlink ref="K4" r:id="rId2" xr:uid="{00000000-0004-0000-0000-000001000000}"/>
    <hyperlink ref="K17" r:id="rId3" xr:uid="{00000000-0004-0000-0000-000002000000}"/>
    <hyperlink ref="K21" r:id="rId4" xr:uid="{6906E26F-378B-4760-9D59-D695C5EF6835}"/>
    <hyperlink ref="K8" r:id="rId5" xr:uid="{80FEC825-1670-439F-9791-015AFD49836C}"/>
    <hyperlink ref="K25" r:id="rId6" xr:uid="{68B66A03-2032-4DC7-B491-D343CCCFDBF2}"/>
    <hyperlink ref="K29" r:id="rId7" xr:uid="{8D256C32-9D88-44E5-B276-1AC3F7C1B367}"/>
    <hyperlink ref="K33" r:id="rId8" xr:uid="{4AB48198-076D-4C81-8798-07FA7A67FC9A}"/>
  </hyperlinks>
  <pageMargins left="0.70866141732283472" right="0.70866141732283472" top="0.74803149606299213" bottom="0.74803149606299213" header="0.31496062992125984" footer="0.31496062992125984"/>
  <pageSetup paperSize="8" scale="61" orientation="landscape" r:id="rId9"/>
  <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beda824-8911-43fa-b1a0-effaf066d01a">
      <Terms xmlns="http://schemas.microsoft.com/office/infopath/2007/PartnerControls"/>
    </lcf76f155ced4ddcb4097134ff3c332f>
    <TaxCatchAll xmlns="428f5b70-13ba-42f3-9f69-e56fa61f143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BAEC83BB852BB45B43EB3628FB43EA7" ma:contentTypeVersion="14" ma:contentTypeDescription="Creare un nuovo documento." ma:contentTypeScope="" ma:versionID="fcc11d49da15be5087743bc6bce49dd7">
  <xsd:schema xmlns:xsd="http://www.w3.org/2001/XMLSchema" xmlns:xs="http://www.w3.org/2001/XMLSchema" xmlns:p="http://schemas.microsoft.com/office/2006/metadata/properties" xmlns:ns2="0beda824-8911-43fa-b1a0-effaf066d01a" xmlns:ns3="428f5b70-13ba-42f3-9f69-e56fa61f1434" targetNamespace="http://schemas.microsoft.com/office/2006/metadata/properties" ma:root="true" ma:fieldsID="4562cf31a2439d28f112b43af4cba7dc" ns2:_="" ns3:_="">
    <xsd:import namespace="0beda824-8911-43fa-b1a0-effaf066d01a"/>
    <xsd:import namespace="428f5b70-13ba-42f3-9f69-e56fa61f143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eda824-8911-43fa-b1a0-effaf066d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ec27cb7f-9b06-4ee2-a9f4-26f966757d8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8f5b70-13ba-42f3-9f69-e56fa61f143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44710b5-bbfc-4075-bdc1-3bbf1bc8a505}" ma:internalName="TaxCatchAll" ma:showField="CatchAllData" ma:web="428f5b70-13ba-42f3-9f69-e56fa61f143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570B25-C20C-458F-B4D1-831D09CFF7E3}">
  <ds:schemaRefs>
    <ds:schemaRef ds:uri="http://schemas.microsoft.com/office/2006/metadata/properties"/>
    <ds:schemaRef ds:uri="http://schemas.microsoft.com/office/infopath/2007/PartnerControls"/>
    <ds:schemaRef ds:uri="0beda824-8911-43fa-b1a0-effaf066d01a"/>
    <ds:schemaRef ds:uri="428f5b70-13ba-42f3-9f69-e56fa61f1434"/>
  </ds:schemaRefs>
</ds:datastoreItem>
</file>

<file path=customXml/itemProps2.xml><?xml version="1.0" encoding="utf-8"?>
<ds:datastoreItem xmlns:ds="http://schemas.openxmlformats.org/officeDocument/2006/customXml" ds:itemID="{E9AEDAC8-290D-43EA-8B7B-A8306598BE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eda824-8911-43fa-b1a0-effaf066d01a"/>
    <ds:schemaRef ds:uri="428f5b70-13ba-42f3-9f69-e56fa61f1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B7E957-474F-4D8E-9EC8-48F692EC15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trasparenza 2024</vt:lpstr>
      <vt:lpstr>'trasparenza 2024'!Area_stampa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D'odorico</dc:creator>
  <cp:lastModifiedBy>Federica Melozzi</cp:lastModifiedBy>
  <cp:lastPrinted>2025-06-30T13:05:20Z</cp:lastPrinted>
  <dcterms:created xsi:type="dcterms:W3CDTF">2020-06-19T08:52:18Z</dcterms:created>
  <dcterms:modified xsi:type="dcterms:W3CDTF">2026-07-24T05:56:18Z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0x010100CBAEC83BB852BB45B43EB3628FB43EA7</vt:lpwstr>
  </property>
  <property fmtid="{D5CDD505-2E9C-101B-9397-08002B2CF9AE}" pid="3" name="Order">
    <vt:r8>56400</vt:r8>
  </property>
  <property fmtid="{D5CDD505-2E9C-101B-9397-08002B2CF9AE}" pid="4" name="MediaServiceImageTags">
    <vt:lpwstr/>
  </property>
</Properties>
</file>